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lian villar\2017\CUMPLIMIENTO\JULIO\para publicar\"/>
    </mc:Choice>
  </mc:AlternateContent>
  <bookViews>
    <workbookView xWindow="0" yWindow="0" windowWidth="28800" windowHeight="12210" xr2:uid="{8DF10659-62BA-45BC-9635-1ABF26B2F783}"/>
  </bookViews>
  <sheets>
    <sheet name="JULIO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7" i="1" l="1"/>
  <c r="C127" i="1"/>
  <c r="D126" i="1"/>
  <c r="C126" i="1"/>
  <c r="D110" i="1"/>
  <c r="C110" i="1"/>
  <c r="D109" i="1"/>
  <c r="C109" i="1"/>
  <c r="D93" i="1"/>
  <c r="C93" i="1"/>
  <c r="D92" i="1"/>
  <c r="C92" i="1"/>
  <c r="E76" i="1"/>
  <c r="D76" i="1"/>
  <c r="C76" i="1"/>
  <c r="E75" i="1"/>
  <c r="D75" i="1"/>
  <c r="C75" i="1"/>
  <c r="E56" i="1"/>
  <c r="D56" i="1"/>
  <c r="C56" i="1"/>
  <c r="E55" i="1"/>
  <c r="D55" i="1"/>
  <c r="C55" i="1"/>
  <c r="E38" i="1"/>
  <c r="D38" i="1"/>
  <c r="C38" i="1"/>
  <c r="E37" i="1"/>
  <c r="D37" i="1"/>
  <c r="C37" i="1"/>
  <c r="E21" i="1"/>
  <c r="D21" i="1"/>
  <c r="C21" i="1"/>
  <c r="E20" i="1"/>
  <c r="D20" i="1"/>
  <c r="C20" i="1"/>
</calcChain>
</file>

<file path=xl/sharedStrings.xml><?xml version="1.0" encoding="utf-8"?>
<sst xmlns="http://schemas.openxmlformats.org/spreadsheetml/2006/main" count="130" uniqueCount="34">
  <si>
    <r>
      <t xml:space="preserve">CUMPLIMIENTO AEROCOMERCIAL POR CAUSAS
JULIO </t>
    </r>
    <r>
      <rPr>
        <b/>
        <sz val="15"/>
        <color theme="1"/>
        <rFont val="Arial Rounded MT Bold"/>
        <family val="2"/>
      </rPr>
      <t>2017</t>
    </r>
  </si>
  <si>
    <r>
      <t xml:space="preserve">*Causas Internas: </t>
    </r>
    <r>
      <rPr>
        <i/>
        <sz val="8"/>
        <color rgb="FF17375E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</si>
  <si>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i/>
        <sz val="8"/>
        <color rgb="FF17375E"/>
        <rFont val="Calibri"/>
        <family val="2"/>
        <scheme val="minor"/>
      </rPr>
      <t>Se refiere a los motivos No imputables a la aerolínea que afectan la calidad del servicio hacia el pasajero.</t>
    </r>
  </si>
  <si>
    <t>Etiquetas de fila</t>
  </si>
  <si>
    <t>INTERNACIONAL</t>
  </si>
  <si>
    <t>NACIONAL</t>
  </si>
  <si>
    <t>Total general</t>
  </si>
  <si>
    <t>LATAM COLOMBIA</t>
  </si>
  <si>
    <t>adelantado</t>
  </si>
  <si>
    <t>EXTERNO</t>
  </si>
  <si>
    <t>INTERNO</t>
  </si>
  <si>
    <t>no especifico</t>
  </si>
  <si>
    <t>cancelado</t>
  </si>
  <si>
    <t>cumplido</t>
  </si>
  <si>
    <t>demorado</t>
  </si>
  <si>
    <t>Cumplimiento Itinerario</t>
  </si>
  <si>
    <t>Cumplimiento Servicio</t>
  </si>
  <si>
    <t>Internacional</t>
  </si>
  <si>
    <t>Nacional</t>
  </si>
  <si>
    <t>AVIANCA</t>
  </si>
  <si>
    <t>Penalizado</t>
  </si>
  <si>
    <t>AEROREPUBLICA SA</t>
  </si>
  <si>
    <t>penalizado</t>
  </si>
  <si>
    <t>DOM</t>
  </si>
  <si>
    <t>INT</t>
  </si>
  <si>
    <t>VIVA COLOMBIA</t>
  </si>
  <si>
    <t>EASYFLY</t>
  </si>
  <si>
    <t>AEROLINEA DE ANTIOQUIA</t>
  </si>
  <si>
    <t>externo</t>
  </si>
  <si>
    <t>interno</t>
  </si>
  <si>
    <t>No especifico</t>
  </si>
  <si>
    <t>SATENA</t>
  </si>
  <si>
    <t>externa</t>
  </si>
  <si>
    <t>PENALIZADO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</si>
</sst>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haroni"/>
    </font>
    <font>
      <b/>
      <sz val="15"/>
      <color theme="1"/>
      <name val="Arial Rounded MT Bold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  <font>
      <i/>
      <sz val="8"/>
      <color rgb="FF17375E"/>
      <name val="Calibri"/>
      <family val="2"/>
      <scheme val="minor"/>
    </font>
    <font>
      <b/>
      <sz val="8"/>
      <color theme="1"/>
      <name val="Khmer UI"/>
      <family val="2"/>
    </font>
    <font>
      <sz val="8"/>
      <color theme="1"/>
      <name val="Khmer U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 style="hair">
        <color auto="1"/>
      </right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left" vertical="center" readingOrder="1"/>
    </xf>
    <xf numFmtId="0" fontId="6" fillId="0" borderId="0" xfId="0" applyFont="1" applyAlignment="1">
      <alignment vertical="center" readingOrder="1"/>
    </xf>
    <xf numFmtId="0" fontId="2" fillId="3" borderId="4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10" fontId="0" fillId="0" borderId="0" xfId="1" applyNumberFormat="1" applyFont="1"/>
    <xf numFmtId="0" fontId="8" fillId="0" borderId="7" xfId="0" applyFont="1" applyBorder="1" applyAlignment="1">
      <alignment horizontal="left" vertical="center"/>
    </xf>
    <xf numFmtId="0" fontId="2" fillId="0" borderId="8" xfId="0" applyNumberFormat="1" applyFont="1" applyBorder="1"/>
    <xf numFmtId="0" fontId="2" fillId="0" borderId="9" xfId="0" applyNumberFormat="1" applyFont="1" applyBorder="1"/>
    <xf numFmtId="0" fontId="2" fillId="4" borderId="10" xfId="0" applyFont="1" applyFill="1" applyBorder="1" applyAlignment="1">
      <alignment horizontal="left" indent="1"/>
    </xf>
    <xf numFmtId="0" fontId="2" fillId="4" borderId="0" xfId="0" applyNumberFormat="1" applyFont="1" applyFill="1" applyBorder="1"/>
    <xf numFmtId="0" fontId="2" fillId="4" borderId="11" xfId="0" applyNumberFormat="1" applyFont="1" applyFill="1" applyBorder="1"/>
    <xf numFmtId="0" fontId="0" fillId="0" borderId="10" xfId="0" applyBorder="1" applyAlignment="1">
      <alignment horizontal="left" indent="2"/>
    </xf>
    <xf numFmtId="0" fontId="0" fillId="0" borderId="0" xfId="0" applyNumberFormat="1" applyBorder="1"/>
    <xf numFmtId="0" fontId="0" fillId="0" borderId="11" xfId="0" applyNumberFormat="1" applyBorder="1"/>
    <xf numFmtId="0" fontId="0" fillId="0" borderId="12" xfId="0" applyBorder="1" applyAlignment="1">
      <alignment horizontal="left" indent="2"/>
    </xf>
    <xf numFmtId="0" fontId="0" fillId="0" borderId="13" xfId="0" applyNumberFormat="1" applyBorder="1"/>
    <xf numFmtId="0" fontId="0" fillId="0" borderId="14" xfId="0" applyNumberFormat="1" applyBorder="1"/>
    <xf numFmtId="0" fontId="9" fillId="0" borderId="15" xfId="0" applyFont="1" applyBorder="1" applyAlignment="1"/>
    <xf numFmtId="164" fontId="0" fillId="0" borderId="16" xfId="1" applyNumberFormat="1" applyFont="1" applyBorder="1"/>
    <xf numFmtId="10" fontId="0" fillId="5" borderId="17" xfId="1" applyNumberFormat="1" applyFont="1" applyFill="1" applyBorder="1"/>
    <xf numFmtId="10" fontId="0" fillId="0" borderId="0" xfId="0" applyNumberFormat="1"/>
    <xf numFmtId="0" fontId="9" fillId="0" borderId="18" xfId="0" applyFont="1" applyBorder="1" applyAlignment="1"/>
    <xf numFmtId="164" fontId="0" fillId="0" borderId="13" xfId="1" applyNumberFormat="1" applyFont="1" applyBorder="1"/>
    <xf numFmtId="10" fontId="0" fillId="5" borderId="14" xfId="1" applyNumberFormat="1" applyFont="1" applyFill="1" applyBorder="1"/>
    <xf numFmtId="0" fontId="2" fillId="0" borderId="10" xfId="0" applyFont="1" applyBorder="1" applyAlignment="1">
      <alignment horizontal="left"/>
    </xf>
    <xf numFmtId="0" fontId="2" fillId="0" borderId="19" xfId="0" applyNumberFormat="1" applyFont="1" applyBorder="1"/>
    <xf numFmtId="0" fontId="2" fillId="0" borderId="17" xfId="0" applyNumberFormat="1" applyFont="1" applyBorder="1"/>
    <xf numFmtId="0" fontId="2" fillId="4" borderId="1" xfId="0" applyFont="1" applyFill="1" applyBorder="1" applyAlignment="1">
      <alignment horizontal="left" indent="1"/>
    </xf>
    <xf numFmtId="0" fontId="2" fillId="4" borderId="2" xfId="0" applyNumberFormat="1" applyFont="1" applyFill="1" applyBorder="1"/>
    <xf numFmtId="0" fontId="2" fillId="4" borderId="20" xfId="0" applyNumberFormat="1" applyFont="1" applyFill="1" applyBorder="1"/>
    <xf numFmtId="0" fontId="9" fillId="0" borderId="21" xfId="0" applyFont="1" applyBorder="1" applyAlignment="1"/>
    <xf numFmtId="10" fontId="9" fillId="0" borderId="22" xfId="1" applyNumberFormat="1" applyFont="1" applyBorder="1" applyAlignment="1">
      <alignment horizontal="center" vertical="center"/>
    </xf>
    <xf numFmtId="10" fontId="9" fillId="5" borderId="23" xfId="1" applyNumberFormat="1" applyFont="1" applyFill="1" applyBorder="1" applyAlignment="1">
      <alignment horizontal="right" vertical="center"/>
    </xf>
    <xf numFmtId="10" fontId="9" fillId="0" borderId="24" xfId="1" applyNumberFormat="1" applyFont="1" applyBorder="1" applyAlignment="1">
      <alignment horizontal="center" vertical="center"/>
    </xf>
    <xf numFmtId="10" fontId="9" fillId="5" borderId="25" xfId="1" applyNumberFormat="1" applyFont="1" applyFill="1" applyBorder="1" applyAlignment="1">
      <alignment horizontal="right" vertical="center"/>
    </xf>
    <xf numFmtId="0" fontId="2" fillId="0" borderId="26" xfId="0" applyFont="1" applyBorder="1" applyAlignment="1">
      <alignment horizontal="left"/>
    </xf>
    <xf numFmtId="10" fontId="0" fillId="0" borderId="16" xfId="1" applyNumberFormat="1" applyFont="1" applyBorder="1"/>
    <xf numFmtId="10" fontId="0" fillId="0" borderId="13" xfId="1" applyNumberFormat="1" applyFont="1" applyBorder="1"/>
    <xf numFmtId="0" fontId="9" fillId="0" borderId="0" xfId="0" applyFont="1" applyBorder="1" applyAlignment="1"/>
    <xf numFmtId="10" fontId="0" fillId="0" borderId="0" xfId="1" applyNumberFormat="1" applyFont="1" applyBorder="1"/>
    <xf numFmtId="0" fontId="2" fillId="3" borderId="9" xfId="0" applyFont="1" applyFill="1" applyBorder="1"/>
    <xf numFmtId="0" fontId="2" fillId="0" borderId="27" xfId="0" applyNumberFormat="1" applyFont="1" applyBorder="1"/>
    <xf numFmtId="0" fontId="2" fillId="3" borderId="28" xfId="0" applyFont="1" applyFill="1" applyBorder="1"/>
    <xf numFmtId="0" fontId="2" fillId="0" borderId="29" xfId="0" applyNumberFormat="1" applyFont="1" applyBorder="1"/>
    <xf numFmtId="0" fontId="2" fillId="0" borderId="28" xfId="0" applyNumberFormat="1" applyFont="1" applyBorder="1"/>
    <xf numFmtId="0" fontId="2" fillId="4" borderId="30" xfId="0" applyNumberFormat="1" applyFont="1" applyFill="1" applyBorder="1"/>
    <xf numFmtId="0" fontId="0" fillId="0" borderId="30" xfId="0" applyNumberFormat="1" applyBorder="1"/>
    <xf numFmtId="0" fontId="0" fillId="4" borderId="10" xfId="0" applyFill="1" applyBorder="1" applyAlignment="1">
      <alignment horizontal="left" indent="2"/>
    </xf>
    <xf numFmtId="0" fontId="0" fillId="4" borderId="30" xfId="0" applyNumberFormat="1" applyFill="1" applyBorder="1"/>
    <xf numFmtId="10" fontId="0" fillId="0" borderId="30" xfId="1" applyNumberFormat="1" applyFont="1" applyBorder="1"/>
    <xf numFmtId="10" fontId="0" fillId="5" borderId="30" xfId="1" applyNumberFormat="1" applyFont="1" applyFill="1" applyBorder="1"/>
    <xf numFmtId="10" fontId="0" fillId="0" borderId="31" xfId="1" applyNumberFormat="1" applyFont="1" applyBorder="1"/>
    <xf numFmtId="10" fontId="0" fillId="5" borderId="31" xfId="1" applyNumberFormat="1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0D3C9-456E-4668-858F-F987F584EADC}">
  <dimension ref="B1:S127"/>
  <sheetViews>
    <sheetView tabSelected="1" workbookViewId="0">
      <selection activeCell="H113" sqref="H113"/>
    </sheetView>
  </sheetViews>
  <sheetFormatPr baseColWidth="10" defaultRowHeight="15" x14ac:dyDescent="0.25"/>
  <cols>
    <col min="1" max="1" width="2.85546875" customWidth="1"/>
    <col min="2" max="2" width="24.42578125" customWidth="1"/>
    <col min="3" max="3" width="15.5703125" bestFit="1" customWidth="1"/>
    <col min="4" max="5" width="12.5703125" bestFit="1" customWidth="1"/>
    <col min="9" max="9" width="11.85546875" customWidth="1"/>
  </cols>
  <sheetData>
    <row r="1" spans="2:19" ht="54" customHeight="1" thickBot="1" x14ac:dyDescent="0.3">
      <c r="B1" s="1" t="s">
        <v>0</v>
      </c>
      <c r="C1" s="2"/>
      <c r="D1" s="2"/>
      <c r="E1" s="2"/>
      <c r="F1" s="2"/>
      <c r="G1" s="3"/>
    </row>
    <row r="2" spans="2:19" x14ac:dyDescent="0.25">
      <c r="B2" s="4"/>
      <c r="C2" s="4"/>
      <c r="D2" s="4"/>
      <c r="E2" s="4"/>
      <c r="F2" s="4"/>
    </row>
    <row r="3" spans="2:19" x14ac:dyDescent="0.25">
      <c r="B3" s="5" t="s">
        <v>1</v>
      </c>
      <c r="C3" s="5"/>
      <c r="D3" s="5"/>
      <c r="E3" s="5"/>
      <c r="F3" s="5"/>
      <c r="G3" s="5"/>
      <c r="H3" s="5"/>
    </row>
    <row r="4" spans="2:19" x14ac:dyDescent="0.25">
      <c r="B4" s="6" t="s">
        <v>2</v>
      </c>
      <c r="C4" s="6"/>
      <c r="D4" s="6"/>
      <c r="E4" s="6"/>
      <c r="F4" s="6"/>
    </row>
    <row r="6" spans="2:19" ht="15.75" thickBot="1" x14ac:dyDescent="0.3"/>
    <row r="7" spans="2:19" ht="15.75" thickBot="1" x14ac:dyDescent="0.3">
      <c r="B7" s="7" t="s">
        <v>3</v>
      </c>
      <c r="C7" s="8" t="s">
        <v>4</v>
      </c>
      <c r="D7" s="8" t="s">
        <v>5</v>
      </c>
      <c r="E7" s="9" t="s">
        <v>6</v>
      </c>
      <c r="M7" s="10"/>
      <c r="N7" s="10"/>
      <c r="O7" s="10"/>
      <c r="P7" s="10"/>
      <c r="Q7" s="10"/>
      <c r="R7" s="10"/>
      <c r="S7" s="10"/>
    </row>
    <row r="8" spans="2:19" x14ac:dyDescent="0.25">
      <c r="B8" s="11" t="s">
        <v>7</v>
      </c>
      <c r="C8" s="12">
        <v>94</v>
      </c>
      <c r="D8" s="12">
        <v>3618</v>
      </c>
      <c r="E8" s="13">
        <v>3712</v>
      </c>
      <c r="F8" s="10"/>
      <c r="M8" s="10"/>
      <c r="N8" s="10"/>
      <c r="O8" s="10"/>
      <c r="P8" s="10"/>
      <c r="Q8" s="10"/>
      <c r="R8" s="10"/>
      <c r="S8" s="10"/>
    </row>
    <row r="9" spans="2:19" x14ac:dyDescent="0.25">
      <c r="B9" s="14" t="s">
        <v>8</v>
      </c>
      <c r="C9" s="15">
        <v>1</v>
      </c>
      <c r="D9" s="15">
        <v>23</v>
      </c>
      <c r="E9" s="16">
        <v>24</v>
      </c>
    </row>
    <row r="10" spans="2:19" x14ac:dyDescent="0.25">
      <c r="B10" s="17" t="s">
        <v>9</v>
      </c>
      <c r="C10" s="18">
        <v>1</v>
      </c>
      <c r="D10" s="18">
        <v>9</v>
      </c>
      <c r="E10" s="19">
        <v>10</v>
      </c>
    </row>
    <row r="11" spans="2:19" x14ac:dyDescent="0.25">
      <c r="B11" s="17" t="s">
        <v>10</v>
      </c>
      <c r="C11" s="18"/>
      <c r="D11" s="18">
        <v>5</v>
      </c>
      <c r="E11" s="19">
        <v>5</v>
      </c>
    </row>
    <row r="12" spans="2:19" x14ac:dyDescent="0.25">
      <c r="B12" s="17" t="s">
        <v>11</v>
      </c>
      <c r="C12" s="18"/>
      <c r="D12" s="18">
        <v>9</v>
      </c>
      <c r="E12" s="19">
        <v>9</v>
      </c>
    </row>
    <row r="13" spans="2:19" x14ac:dyDescent="0.25">
      <c r="B13" s="14" t="s">
        <v>12</v>
      </c>
      <c r="C13" s="15"/>
      <c r="D13" s="15">
        <v>93</v>
      </c>
      <c r="E13" s="16">
        <v>93</v>
      </c>
    </row>
    <row r="14" spans="2:19" x14ac:dyDescent="0.25">
      <c r="B14" s="17" t="s">
        <v>9</v>
      </c>
      <c r="C14" s="18"/>
      <c r="D14" s="18">
        <v>27</v>
      </c>
      <c r="E14" s="19">
        <v>27</v>
      </c>
    </row>
    <row r="15" spans="2:19" x14ac:dyDescent="0.25">
      <c r="B15" s="17" t="s">
        <v>10</v>
      </c>
      <c r="C15" s="18"/>
      <c r="D15" s="18">
        <v>66</v>
      </c>
      <c r="E15" s="19">
        <v>66</v>
      </c>
    </row>
    <row r="16" spans="2:19" x14ac:dyDescent="0.25">
      <c r="B16" s="14" t="s">
        <v>13</v>
      </c>
      <c r="C16" s="15">
        <v>72</v>
      </c>
      <c r="D16" s="15">
        <v>2691</v>
      </c>
      <c r="E16" s="16">
        <v>2763</v>
      </c>
    </row>
    <row r="17" spans="2:7" x14ac:dyDescent="0.25">
      <c r="B17" s="14" t="s">
        <v>14</v>
      </c>
      <c r="C17" s="15">
        <v>21</v>
      </c>
      <c r="D17" s="15">
        <v>811</v>
      </c>
      <c r="E17" s="16">
        <v>832</v>
      </c>
    </row>
    <row r="18" spans="2:7" x14ac:dyDescent="0.25">
      <c r="B18" s="17" t="s">
        <v>9</v>
      </c>
      <c r="C18" s="18">
        <v>15</v>
      </c>
      <c r="D18" s="18">
        <v>517</v>
      </c>
      <c r="E18" s="19">
        <v>532</v>
      </c>
    </row>
    <row r="19" spans="2:7" ht="15.75" thickBot="1" x14ac:dyDescent="0.3">
      <c r="B19" s="20" t="s">
        <v>10</v>
      </c>
      <c r="C19" s="21">
        <v>6</v>
      </c>
      <c r="D19" s="21">
        <v>294</v>
      </c>
      <c r="E19" s="22">
        <v>300</v>
      </c>
    </row>
    <row r="20" spans="2:7" ht="15.75" x14ac:dyDescent="0.3">
      <c r="B20" s="23" t="s">
        <v>15</v>
      </c>
      <c r="C20" s="24">
        <f>+C16/C8</f>
        <v>0.76595744680851063</v>
      </c>
      <c r="D20" s="24">
        <f t="shared" ref="D20:E20" si="0">+D16/D8</f>
        <v>0.74378109452736318</v>
      </c>
      <c r="E20" s="25">
        <f t="shared" si="0"/>
        <v>0.74434267241379315</v>
      </c>
      <c r="G20" s="26"/>
    </row>
    <row r="21" spans="2:7" ht="16.5" thickBot="1" x14ac:dyDescent="0.35">
      <c r="B21" s="27" t="s">
        <v>16</v>
      </c>
      <c r="C21" s="28">
        <f>+C16/(C8-C10-C14-C18)</f>
        <v>0.92307692307692313</v>
      </c>
      <c r="D21" s="28">
        <f t="shared" ref="D21:E21" si="1">+D16/(D8-D10-D14-D18)</f>
        <v>0.87797716150081562</v>
      </c>
      <c r="E21" s="29">
        <f t="shared" si="1"/>
        <v>0.87909640470887684</v>
      </c>
    </row>
    <row r="23" spans="2:7" ht="15.75" thickBot="1" x14ac:dyDescent="0.3"/>
    <row r="24" spans="2:7" ht="15.75" thickBot="1" x14ac:dyDescent="0.3">
      <c r="B24" s="7" t="s">
        <v>3</v>
      </c>
      <c r="C24" s="8" t="s">
        <v>17</v>
      </c>
      <c r="D24" s="8" t="s">
        <v>18</v>
      </c>
      <c r="E24" s="9" t="s">
        <v>6</v>
      </c>
    </row>
    <row r="25" spans="2:7" ht="15.75" thickBot="1" x14ac:dyDescent="0.3">
      <c r="B25" s="30" t="s">
        <v>19</v>
      </c>
      <c r="C25" s="31">
        <v>1771</v>
      </c>
      <c r="D25" s="31">
        <v>12939</v>
      </c>
      <c r="E25" s="32">
        <v>14710</v>
      </c>
      <c r="F25" s="10"/>
    </row>
    <row r="26" spans="2:7" ht="15.75" thickBot="1" x14ac:dyDescent="0.3">
      <c r="B26" s="33" t="s">
        <v>8</v>
      </c>
      <c r="C26" s="34">
        <v>4</v>
      </c>
      <c r="D26" s="34">
        <v>60</v>
      </c>
      <c r="E26" s="35">
        <v>64</v>
      </c>
    </row>
    <row r="27" spans="2:7" x14ac:dyDescent="0.25">
      <c r="B27" s="17" t="s">
        <v>9</v>
      </c>
      <c r="C27" s="18">
        <v>2</v>
      </c>
      <c r="D27" s="18">
        <v>30</v>
      </c>
      <c r="E27" s="19">
        <v>32</v>
      </c>
    </row>
    <row r="28" spans="2:7" ht="15.75" thickBot="1" x14ac:dyDescent="0.3">
      <c r="B28" s="17" t="s">
        <v>10</v>
      </c>
      <c r="C28" s="18">
        <v>2</v>
      </c>
      <c r="D28" s="18">
        <v>30</v>
      </c>
      <c r="E28" s="19">
        <v>32</v>
      </c>
    </row>
    <row r="29" spans="2:7" ht="15.75" thickBot="1" x14ac:dyDescent="0.3">
      <c r="B29" s="33" t="s">
        <v>12</v>
      </c>
      <c r="C29" s="34">
        <v>31</v>
      </c>
      <c r="D29" s="34">
        <v>1024</v>
      </c>
      <c r="E29" s="35">
        <v>1055</v>
      </c>
    </row>
    <row r="30" spans="2:7" x14ac:dyDescent="0.25">
      <c r="B30" s="17" t="s">
        <v>9</v>
      </c>
      <c r="C30" s="18">
        <v>27</v>
      </c>
      <c r="D30" s="18">
        <v>873</v>
      </c>
      <c r="E30" s="19">
        <v>900</v>
      </c>
    </row>
    <row r="31" spans="2:7" ht="15.75" thickBot="1" x14ac:dyDescent="0.3">
      <c r="B31" s="17" t="s">
        <v>10</v>
      </c>
      <c r="C31" s="18">
        <v>4</v>
      </c>
      <c r="D31" s="18">
        <v>151</v>
      </c>
      <c r="E31" s="19">
        <v>155</v>
      </c>
    </row>
    <row r="32" spans="2:7" ht="15.75" thickBot="1" x14ac:dyDescent="0.3">
      <c r="B32" s="33" t="s">
        <v>13</v>
      </c>
      <c r="C32" s="34">
        <v>1251</v>
      </c>
      <c r="D32" s="34">
        <v>8014</v>
      </c>
      <c r="E32" s="35">
        <v>9265</v>
      </c>
    </row>
    <row r="33" spans="2:6" ht="15.75" thickBot="1" x14ac:dyDescent="0.3">
      <c r="B33" s="33" t="s">
        <v>14</v>
      </c>
      <c r="C33" s="34">
        <v>477</v>
      </c>
      <c r="D33" s="34">
        <v>3777</v>
      </c>
      <c r="E33" s="35">
        <v>4254</v>
      </c>
    </row>
    <row r="34" spans="2:6" x14ac:dyDescent="0.25">
      <c r="B34" s="17" t="s">
        <v>9</v>
      </c>
      <c r="C34" s="18">
        <v>240</v>
      </c>
      <c r="D34" s="18">
        <v>2375</v>
      </c>
      <c r="E34" s="19">
        <v>2615</v>
      </c>
    </row>
    <row r="35" spans="2:6" ht="15.75" thickBot="1" x14ac:dyDescent="0.3">
      <c r="B35" s="17" t="s">
        <v>10</v>
      </c>
      <c r="C35" s="18">
        <v>237</v>
      </c>
      <c r="D35" s="18">
        <v>1402</v>
      </c>
      <c r="E35" s="19">
        <v>1639</v>
      </c>
    </row>
    <row r="36" spans="2:6" ht="15.75" thickBot="1" x14ac:dyDescent="0.3">
      <c r="B36" s="33" t="s">
        <v>20</v>
      </c>
      <c r="C36" s="34">
        <v>8</v>
      </c>
      <c r="D36" s="34">
        <v>64</v>
      </c>
      <c r="E36" s="35">
        <v>72</v>
      </c>
    </row>
    <row r="37" spans="2:6" ht="15.75" x14ac:dyDescent="0.3">
      <c r="B37" s="36" t="s">
        <v>15</v>
      </c>
      <c r="C37" s="37">
        <f>+C32/C25</f>
        <v>0.70638057594579329</v>
      </c>
      <c r="D37" s="37">
        <f>+D32/D25</f>
        <v>0.61936780276682901</v>
      </c>
      <c r="E37" s="38">
        <f>+E32/E25</f>
        <v>0.62984364377974167</v>
      </c>
    </row>
    <row r="38" spans="2:6" ht="16.5" thickBot="1" x14ac:dyDescent="0.35">
      <c r="B38" s="27" t="s">
        <v>16</v>
      </c>
      <c r="C38" s="39">
        <f>+C32/(C25-C27-C30-C34)</f>
        <v>0.83288948069241009</v>
      </c>
      <c r="D38" s="39">
        <f t="shared" ref="D38:E38" si="2">+D32/(D25-D27-D30-D34)</f>
        <v>0.82952075354518162</v>
      </c>
      <c r="E38" s="40">
        <f t="shared" si="2"/>
        <v>0.82997402132043363</v>
      </c>
    </row>
    <row r="40" spans="2:6" ht="15.75" thickBot="1" x14ac:dyDescent="0.3"/>
    <row r="41" spans="2:6" ht="15.75" thickBot="1" x14ac:dyDescent="0.3">
      <c r="B41" s="7" t="s">
        <v>3</v>
      </c>
      <c r="C41" s="8" t="s">
        <v>4</v>
      </c>
      <c r="D41" s="8" t="s">
        <v>5</v>
      </c>
      <c r="E41" s="9" t="s">
        <v>6</v>
      </c>
    </row>
    <row r="42" spans="2:6" x14ac:dyDescent="0.25">
      <c r="B42" s="41" t="s">
        <v>21</v>
      </c>
      <c r="C42" s="12">
        <v>854</v>
      </c>
      <c r="D42" s="12">
        <v>314</v>
      </c>
      <c r="E42" s="13">
        <v>1168</v>
      </c>
      <c r="F42" s="10"/>
    </row>
    <row r="43" spans="2:6" x14ac:dyDescent="0.25">
      <c r="B43" s="14" t="s">
        <v>8</v>
      </c>
      <c r="C43" s="15">
        <v>22</v>
      </c>
      <c r="D43" s="15"/>
      <c r="E43" s="16">
        <v>22</v>
      </c>
    </row>
    <row r="44" spans="2:6" x14ac:dyDescent="0.25">
      <c r="B44" s="17" t="s">
        <v>9</v>
      </c>
      <c r="C44" s="18">
        <v>4</v>
      </c>
      <c r="D44" s="18"/>
      <c r="E44" s="19">
        <v>4</v>
      </c>
    </row>
    <row r="45" spans="2:6" x14ac:dyDescent="0.25">
      <c r="B45" s="17" t="s">
        <v>10</v>
      </c>
      <c r="C45" s="18">
        <v>2</v>
      </c>
      <c r="D45" s="18"/>
      <c r="E45" s="19">
        <v>2</v>
      </c>
    </row>
    <row r="46" spans="2:6" x14ac:dyDescent="0.25">
      <c r="B46" s="17" t="s">
        <v>11</v>
      </c>
      <c r="C46" s="18">
        <v>16</v>
      </c>
      <c r="D46" s="18"/>
      <c r="E46" s="19">
        <v>16</v>
      </c>
    </row>
    <row r="47" spans="2:6" x14ac:dyDescent="0.25">
      <c r="B47" s="14" t="s">
        <v>12</v>
      </c>
      <c r="C47" s="15">
        <v>8</v>
      </c>
      <c r="D47" s="15">
        <v>5</v>
      </c>
      <c r="E47" s="16">
        <v>13</v>
      </c>
    </row>
    <row r="48" spans="2:6" x14ac:dyDescent="0.25">
      <c r="B48" s="17" t="s">
        <v>9</v>
      </c>
      <c r="C48" s="18">
        <v>2</v>
      </c>
      <c r="D48" s="18"/>
      <c r="E48" s="19">
        <v>2</v>
      </c>
    </row>
    <row r="49" spans="2:6" x14ac:dyDescent="0.25">
      <c r="B49" s="17" t="s">
        <v>10</v>
      </c>
      <c r="C49" s="18">
        <v>6</v>
      </c>
      <c r="D49" s="18">
        <v>5</v>
      </c>
      <c r="E49" s="19">
        <v>11</v>
      </c>
    </row>
    <row r="50" spans="2:6" x14ac:dyDescent="0.25">
      <c r="B50" s="14" t="s">
        <v>13</v>
      </c>
      <c r="C50" s="15">
        <v>738</v>
      </c>
      <c r="D50" s="15">
        <v>234</v>
      </c>
      <c r="E50" s="16">
        <v>972</v>
      </c>
    </row>
    <row r="51" spans="2:6" x14ac:dyDescent="0.25">
      <c r="B51" s="14" t="s">
        <v>14</v>
      </c>
      <c r="C51" s="15">
        <v>79</v>
      </c>
      <c r="D51" s="15">
        <v>74</v>
      </c>
      <c r="E51" s="16">
        <v>153</v>
      </c>
    </row>
    <row r="52" spans="2:6" x14ac:dyDescent="0.25">
      <c r="B52" s="17" t="s">
        <v>9</v>
      </c>
      <c r="C52" s="18">
        <v>43</v>
      </c>
      <c r="D52" s="18">
        <v>53</v>
      </c>
      <c r="E52" s="19">
        <v>96</v>
      </c>
    </row>
    <row r="53" spans="2:6" x14ac:dyDescent="0.25">
      <c r="B53" s="17" t="s">
        <v>10</v>
      </c>
      <c r="C53" s="18">
        <v>36</v>
      </c>
      <c r="D53" s="18">
        <v>21</v>
      </c>
      <c r="E53" s="19">
        <v>57</v>
      </c>
    </row>
    <row r="54" spans="2:6" ht="15.75" thickBot="1" x14ac:dyDescent="0.3">
      <c r="B54" s="14" t="s">
        <v>22</v>
      </c>
      <c r="C54" s="15">
        <v>7</v>
      </c>
      <c r="D54" s="15">
        <v>1</v>
      </c>
      <c r="E54" s="16">
        <v>8</v>
      </c>
    </row>
    <row r="55" spans="2:6" ht="15.75" x14ac:dyDescent="0.3">
      <c r="B55" s="23" t="s">
        <v>15</v>
      </c>
      <c r="C55" s="42">
        <f>+C50/C42</f>
        <v>0.86416861826697888</v>
      </c>
      <c r="D55" s="42">
        <f t="shared" ref="D55:E55" si="3">+D50/D42</f>
        <v>0.74522292993630568</v>
      </c>
      <c r="E55" s="25">
        <f t="shared" si="3"/>
        <v>0.8321917808219178</v>
      </c>
    </row>
    <row r="56" spans="2:6" ht="16.5" thickBot="1" x14ac:dyDescent="0.35">
      <c r="B56" s="27" t="s">
        <v>16</v>
      </c>
      <c r="C56" s="43">
        <f>+C50/(C42-C44-C48-C52)</f>
        <v>0.91677018633540375</v>
      </c>
      <c r="D56" s="43">
        <f t="shared" ref="D56:E56" si="4">+D50/(D42-D44-D48-D52)</f>
        <v>0.89655172413793105</v>
      </c>
      <c r="E56" s="29">
        <f t="shared" si="4"/>
        <v>0.91181988742964348</v>
      </c>
    </row>
    <row r="57" spans="2:6" ht="15.75" x14ac:dyDescent="0.3">
      <c r="B57" s="44"/>
      <c r="C57" s="45"/>
      <c r="D57" s="45"/>
    </row>
    <row r="58" spans="2:6" ht="15.75" thickBot="1" x14ac:dyDescent="0.3"/>
    <row r="59" spans="2:6" x14ac:dyDescent="0.25">
      <c r="B59" s="7" t="s">
        <v>3</v>
      </c>
      <c r="C59" s="8" t="s">
        <v>23</v>
      </c>
      <c r="D59" s="8" t="s">
        <v>24</v>
      </c>
      <c r="E59" s="46" t="s">
        <v>6</v>
      </c>
    </row>
    <row r="60" spans="2:6" x14ac:dyDescent="0.25">
      <c r="B60" s="41" t="s">
        <v>25</v>
      </c>
      <c r="C60" s="12">
        <v>1882</v>
      </c>
      <c r="D60" s="12">
        <v>110</v>
      </c>
      <c r="E60" s="47">
        <v>1992</v>
      </c>
      <c r="F60" s="10"/>
    </row>
    <row r="61" spans="2:6" x14ac:dyDescent="0.25">
      <c r="B61" s="14" t="s">
        <v>8</v>
      </c>
      <c r="C61" s="15">
        <v>36</v>
      </c>
      <c r="D61" s="15">
        <v>3</v>
      </c>
      <c r="E61" s="16">
        <v>39</v>
      </c>
    </row>
    <row r="62" spans="2:6" x14ac:dyDescent="0.25">
      <c r="B62" s="17" t="s">
        <v>9</v>
      </c>
      <c r="C62" s="18">
        <v>12</v>
      </c>
      <c r="D62" s="18">
        <v>3</v>
      </c>
      <c r="E62" s="19">
        <v>15</v>
      </c>
    </row>
    <row r="63" spans="2:6" x14ac:dyDescent="0.25">
      <c r="B63" s="17" t="s">
        <v>10</v>
      </c>
      <c r="C63" s="18">
        <v>12</v>
      </c>
      <c r="D63" s="18"/>
      <c r="E63" s="19">
        <v>12</v>
      </c>
    </row>
    <row r="64" spans="2:6" x14ac:dyDescent="0.25">
      <c r="B64" s="17" t="s">
        <v>11</v>
      </c>
      <c r="C64" s="18">
        <v>12</v>
      </c>
      <c r="D64" s="18"/>
      <c r="E64" s="19">
        <v>12</v>
      </c>
    </row>
    <row r="65" spans="2:5" x14ac:dyDescent="0.25">
      <c r="B65" s="14" t="s">
        <v>12</v>
      </c>
      <c r="C65" s="15">
        <v>216</v>
      </c>
      <c r="D65" s="15">
        <v>11</v>
      </c>
      <c r="E65" s="16">
        <v>227</v>
      </c>
    </row>
    <row r="66" spans="2:5" x14ac:dyDescent="0.25">
      <c r="B66" s="17" t="s">
        <v>9</v>
      </c>
      <c r="C66" s="18">
        <v>4</v>
      </c>
      <c r="D66" s="18"/>
      <c r="E66" s="19">
        <v>4</v>
      </c>
    </row>
    <row r="67" spans="2:5" x14ac:dyDescent="0.25">
      <c r="B67" s="17" t="s">
        <v>10</v>
      </c>
      <c r="C67" s="18">
        <v>8</v>
      </c>
      <c r="D67" s="18"/>
      <c r="E67" s="19">
        <v>8</v>
      </c>
    </row>
    <row r="68" spans="2:5" x14ac:dyDescent="0.25">
      <c r="B68" s="17" t="s">
        <v>11</v>
      </c>
      <c r="C68" s="18">
        <v>204</v>
      </c>
      <c r="D68" s="18">
        <v>11</v>
      </c>
      <c r="E68" s="19">
        <v>215</v>
      </c>
    </row>
    <row r="69" spans="2:5" x14ac:dyDescent="0.25">
      <c r="B69" s="14" t="s">
        <v>13</v>
      </c>
      <c r="C69" s="15">
        <v>1243</v>
      </c>
      <c r="D69" s="15">
        <v>82</v>
      </c>
      <c r="E69" s="16">
        <v>1325</v>
      </c>
    </row>
    <row r="70" spans="2:5" x14ac:dyDescent="0.25">
      <c r="B70" s="14" t="s">
        <v>14</v>
      </c>
      <c r="C70" s="15">
        <v>365</v>
      </c>
      <c r="D70" s="15">
        <v>14</v>
      </c>
      <c r="E70" s="16">
        <v>379</v>
      </c>
    </row>
    <row r="71" spans="2:5" x14ac:dyDescent="0.25">
      <c r="B71" s="17" t="s">
        <v>9</v>
      </c>
      <c r="C71" s="18">
        <v>191</v>
      </c>
      <c r="D71" s="18">
        <v>11</v>
      </c>
      <c r="E71" s="19">
        <v>202</v>
      </c>
    </row>
    <row r="72" spans="2:5" x14ac:dyDescent="0.25">
      <c r="B72" s="17" t="s">
        <v>10</v>
      </c>
      <c r="C72" s="18">
        <v>159</v>
      </c>
      <c r="D72" s="18">
        <v>3</v>
      </c>
      <c r="E72" s="19">
        <v>162</v>
      </c>
    </row>
    <row r="73" spans="2:5" x14ac:dyDescent="0.25">
      <c r="B73" s="17" t="s">
        <v>11</v>
      </c>
      <c r="C73" s="18">
        <v>15</v>
      </c>
      <c r="D73" s="18"/>
      <c r="E73" s="19">
        <v>15</v>
      </c>
    </row>
    <row r="74" spans="2:5" ht="15.75" thickBot="1" x14ac:dyDescent="0.3">
      <c r="B74" s="14" t="s">
        <v>22</v>
      </c>
      <c r="C74" s="15">
        <v>22</v>
      </c>
      <c r="D74" s="15"/>
      <c r="E74" s="16">
        <v>22</v>
      </c>
    </row>
    <row r="75" spans="2:5" ht="15.75" x14ac:dyDescent="0.3">
      <c r="B75" s="23" t="s">
        <v>15</v>
      </c>
      <c r="C75" s="42">
        <f>+C69/C60</f>
        <v>0.66046758767268865</v>
      </c>
      <c r="D75" s="42">
        <f t="shared" ref="D75:E75" si="5">+D69/D60</f>
        <v>0.74545454545454548</v>
      </c>
      <c r="E75" s="25">
        <f t="shared" si="5"/>
        <v>0.66516064257028118</v>
      </c>
    </row>
    <row r="76" spans="2:5" ht="16.5" thickBot="1" x14ac:dyDescent="0.35">
      <c r="B76" s="27" t="s">
        <v>16</v>
      </c>
      <c r="C76" s="43">
        <f>+C69/(C60-C62-C66-C71)</f>
        <v>0.74208955223880602</v>
      </c>
      <c r="D76" s="43">
        <f t="shared" ref="D76:E76" si="6">+D69/(D60-D62-D66-D71)</f>
        <v>0.85416666666666663</v>
      </c>
      <c r="E76" s="29">
        <f t="shared" si="6"/>
        <v>0.74816487859966119</v>
      </c>
    </row>
    <row r="78" spans="2:5" ht="15.75" thickBot="1" x14ac:dyDescent="0.3"/>
    <row r="79" spans="2:5" ht="15.75" thickBot="1" x14ac:dyDescent="0.3">
      <c r="B79" s="7" t="s">
        <v>3</v>
      </c>
      <c r="C79" s="8" t="s">
        <v>5</v>
      </c>
      <c r="D79" s="9" t="s">
        <v>6</v>
      </c>
    </row>
    <row r="80" spans="2:5" x14ac:dyDescent="0.25">
      <c r="B80" s="41" t="s">
        <v>26</v>
      </c>
      <c r="C80" s="12">
        <v>3188</v>
      </c>
      <c r="D80" s="13">
        <v>3188</v>
      </c>
      <c r="E80" s="10"/>
    </row>
    <row r="81" spans="2:4" x14ac:dyDescent="0.25">
      <c r="B81" s="14" t="s">
        <v>8</v>
      </c>
      <c r="C81" s="15">
        <v>445</v>
      </c>
      <c r="D81" s="16">
        <v>445</v>
      </c>
    </row>
    <row r="82" spans="2:4" x14ac:dyDescent="0.25">
      <c r="B82" s="17" t="s">
        <v>9</v>
      </c>
      <c r="C82" s="18">
        <v>384</v>
      </c>
      <c r="D82" s="19">
        <v>384</v>
      </c>
    </row>
    <row r="83" spans="2:4" x14ac:dyDescent="0.25">
      <c r="B83" s="17" t="s">
        <v>10</v>
      </c>
      <c r="C83" s="18">
        <v>9</v>
      </c>
      <c r="D83" s="19">
        <v>9</v>
      </c>
    </row>
    <row r="84" spans="2:4" x14ac:dyDescent="0.25">
      <c r="B84" s="17" t="s">
        <v>11</v>
      </c>
      <c r="C84" s="18">
        <v>52</v>
      </c>
      <c r="D84" s="19">
        <v>52</v>
      </c>
    </row>
    <row r="85" spans="2:4" x14ac:dyDescent="0.25">
      <c r="B85" s="14" t="s">
        <v>12</v>
      </c>
      <c r="C85" s="15">
        <v>363</v>
      </c>
      <c r="D85" s="16">
        <v>363</v>
      </c>
    </row>
    <row r="86" spans="2:4" x14ac:dyDescent="0.25">
      <c r="B86" s="17" t="s">
        <v>9</v>
      </c>
      <c r="C86" s="18">
        <v>158</v>
      </c>
      <c r="D86" s="19">
        <v>158</v>
      </c>
    </row>
    <row r="87" spans="2:4" x14ac:dyDescent="0.25">
      <c r="B87" s="17" t="s">
        <v>10</v>
      </c>
      <c r="C87" s="18">
        <v>205</v>
      </c>
      <c r="D87" s="19">
        <v>205</v>
      </c>
    </row>
    <row r="88" spans="2:4" x14ac:dyDescent="0.25">
      <c r="B88" s="14" t="s">
        <v>13</v>
      </c>
      <c r="C88" s="15">
        <v>1301</v>
      </c>
      <c r="D88" s="16">
        <v>1301</v>
      </c>
    </row>
    <row r="89" spans="2:4" x14ac:dyDescent="0.25">
      <c r="B89" s="14" t="s">
        <v>14</v>
      </c>
      <c r="C89" s="15">
        <v>1079</v>
      </c>
      <c r="D89" s="16">
        <v>1079</v>
      </c>
    </row>
    <row r="90" spans="2:4" x14ac:dyDescent="0.25">
      <c r="B90" s="17" t="s">
        <v>9</v>
      </c>
      <c r="C90" s="18">
        <v>1056</v>
      </c>
      <c r="D90" s="19">
        <v>1056</v>
      </c>
    </row>
    <row r="91" spans="2:4" ht="15.75" thickBot="1" x14ac:dyDescent="0.3">
      <c r="B91" s="17" t="s">
        <v>10</v>
      </c>
      <c r="C91" s="18">
        <v>23</v>
      </c>
      <c r="D91" s="19">
        <v>23</v>
      </c>
    </row>
    <row r="92" spans="2:4" ht="15.75" x14ac:dyDescent="0.3">
      <c r="B92" s="23" t="s">
        <v>15</v>
      </c>
      <c r="C92" s="42">
        <f>+C88/C80</f>
        <v>0.40809284818067754</v>
      </c>
      <c r="D92" s="25">
        <f>+D88/D80</f>
        <v>0.40809284818067754</v>
      </c>
    </row>
    <row r="93" spans="2:4" ht="16.5" thickBot="1" x14ac:dyDescent="0.35">
      <c r="B93" s="27" t="s">
        <v>16</v>
      </c>
      <c r="C93" s="43">
        <f>+C88/(C80-C82-C86-C90)</f>
        <v>0.81823899371069186</v>
      </c>
      <c r="D93" s="29">
        <f>+D88/(D80-D82-D86-D90)</f>
        <v>0.81823899371069186</v>
      </c>
    </row>
    <row r="94" spans="2:4" ht="15.75" x14ac:dyDescent="0.3">
      <c r="B94" s="44"/>
      <c r="C94" s="45"/>
    </row>
    <row r="95" spans="2:4" ht="15.75" thickBot="1" x14ac:dyDescent="0.3"/>
    <row r="96" spans="2:4" ht="15.75" thickBot="1" x14ac:dyDescent="0.3">
      <c r="B96" s="7" t="s">
        <v>3</v>
      </c>
      <c r="C96" s="8" t="s">
        <v>5</v>
      </c>
      <c r="D96" s="9" t="s">
        <v>6</v>
      </c>
    </row>
    <row r="97" spans="2:5" x14ac:dyDescent="0.25">
      <c r="B97" s="41" t="s">
        <v>27</v>
      </c>
      <c r="C97" s="12">
        <v>1495</v>
      </c>
      <c r="D97" s="13">
        <v>1495</v>
      </c>
      <c r="E97" s="10"/>
    </row>
    <row r="98" spans="2:5" x14ac:dyDescent="0.25">
      <c r="B98" s="14" t="s">
        <v>8</v>
      </c>
      <c r="C98" s="15">
        <v>206</v>
      </c>
      <c r="D98" s="16">
        <v>206</v>
      </c>
    </row>
    <row r="99" spans="2:5" x14ac:dyDescent="0.25">
      <c r="B99" s="17" t="s">
        <v>28</v>
      </c>
      <c r="C99" s="18">
        <v>2</v>
      </c>
      <c r="D99" s="19">
        <v>2</v>
      </c>
    </row>
    <row r="100" spans="2:5" x14ac:dyDescent="0.25">
      <c r="B100" s="17" t="s">
        <v>29</v>
      </c>
      <c r="C100" s="18">
        <v>200</v>
      </c>
      <c r="D100" s="19">
        <v>200</v>
      </c>
    </row>
    <row r="101" spans="2:5" x14ac:dyDescent="0.25">
      <c r="B101" s="17" t="s">
        <v>30</v>
      </c>
      <c r="C101" s="18">
        <v>4</v>
      </c>
      <c r="D101" s="19">
        <v>4</v>
      </c>
    </row>
    <row r="102" spans="2:5" x14ac:dyDescent="0.25">
      <c r="B102" s="14" t="s">
        <v>12</v>
      </c>
      <c r="C102" s="15">
        <v>322</v>
      </c>
      <c r="D102" s="16">
        <v>322</v>
      </c>
    </row>
    <row r="103" spans="2:5" x14ac:dyDescent="0.25">
      <c r="B103" s="17" t="s">
        <v>28</v>
      </c>
      <c r="C103" s="18">
        <v>12</v>
      </c>
      <c r="D103" s="19">
        <v>12</v>
      </c>
    </row>
    <row r="104" spans="2:5" x14ac:dyDescent="0.25">
      <c r="B104" s="17" t="s">
        <v>29</v>
      </c>
      <c r="C104" s="18">
        <v>310</v>
      </c>
      <c r="D104" s="19">
        <v>310</v>
      </c>
    </row>
    <row r="105" spans="2:5" x14ac:dyDescent="0.25">
      <c r="B105" s="14" t="s">
        <v>13</v>
      </c>
      <c r="C105" s="15">
        <v>450</v>
      </c>
      <c r="D105" s="16">
        <v>450</v>
      </c>
    </row>
    <row r="106" spans="2:5" x14ac:dyDescent="0.25">
      <c r="B106" s="14" t="s">
        <v>14</v>
      </c>
      <c r="C106" s="15">
        <v>517</v>
      </c>
      <c r="D106" s="16">
        <v>517</v>
      </c>
    </row>
    <row r="107" spans="2:5" x14ac:dyDescent="0.25">
      <c r="B107" s="17" t="s">
        <v>28</v>
      </c>
      <c r="C107" s="18">
        <v>86</v>
      </c>
      <c r="D107" s="19">
        <v>86</v>
      </c>
    </row>
    <row r="108" spans="2:5" ht="15.75" thickBot="1" x14ac:dyDescent="0.3">
      <c r="B108" s="17" t="s">
        <v>29</v>
      </c>
      <c r="C108" s="18">
        <v>431</v>
      </c>
      <c r="D108" s="19">
        <v>431</v>
      </c>
    </row>
    <row r="109" spans="2:5" ht="15.75" x14ac:dyDescent="0.3">
      <c r="B109" s="23" t="s">
        <v>15</v>
      </c>
      <c r="C109" s="42">
        <f>+C105/C97</f>
        <v>0.30100334448160537</v>
      </c>
      <c r="D109" s="25">
        <f>+D105/D97</f>
        <v>0.30100334448160537</v>
      </c>
    </row>
    <row r="110" spans="2:5" ht="16.5" thickBot="1" x14ac:dyDescent="0.35">
      <c r="B110" s="27" t="s">
        <v>16</v>
      </c>
      <c r="C110" s="43">
        <f>+C105/(C97-C99-C103-C107)</f>
        <v>0.32258064516129031</v>
      </c>
      <c r="D110" s="29">
        <f>+D105/(D97-D99-D103-D107)</f>
        <v>0.32258064516129031</v>
      </c>
    </row>
    <row r="112" spans="2:5" ht="15.75" thickBot="1" x14ac:dyDescent="0.3"/>
    <row r="113" spans="2:5" ht="15.75" thickBot="1" x14ac:dyDescent="0.3">
      <c r="B113" s="7" t="s">
        <v>3</v>
      </c>
      <c r="C113" s="48" t="s">
        <v>5</v>
      </c>
      <c r="D113" s="9" t="s">
        <v>6</v>
      </c>
    </row>
    <row r="114" spans="2:5" x14ac:dyDescent="0.25">
      <c r="B114" s="41" t="s">
        <v>31</v>
      </c>
      <c r="C114" s="49">
        <v>2405</v>
      </c>
      <c r="D114" s="50">
        <v>2405</v>
      </c>
      <c r="E114" s="10"/>
    </row>
    <row r="115" spans="2:5" x14ac:dyDescent="0.25">
      <c r="B115" s="14" t="s">
        <v>8</v>
      </c>
      <c r="C115" s="51">
        <v>67</v>
      </c>
      <c r="D115" s="51">
        <v>67</v>
      </c>
    </row>
    <row r="116" spans="2:5" x14ac:dyDescent="0.25">
      <c r="B116" s="17" t="s">
        <v>32</v>
      </c>
      <c r="C116" s="52">
        <v>59</v>
      </c>
      <c r="D116" s="52">
        <v>59</v>
      </c>
    </row>
    <row r="117" spans="2:5" x14ac:dyDescent="0.25">
      <c r="B117" s="17" t="s">
        <v>29</v>
      </c>
      <c r="C117" s="52">
        <v>8</v>
      </c>
      <c r="D117" s="52">
        <v>8</v>
      </c>
    </row>
    <row r="118" spans="2:5" x14ac:dyDescent="0.25">
      <c r="B118" s="14" t="s">
        <v>12</v>
      </c>
      <c r="C118" s="51">
        <v>51</v>
      </c>
      <c r="D118" s="51">
        <v>51</v>
      </c>
    </row>
    <row r="119" spans="2:5" x14ac:dyDescent="0.25">
      <c r="B119" s="17" t="s">
        <v>32</v>
      </c>
      <c r="C119" s="52">
        <v>39</v>
      </c>
      <c r="D119" s="52">
        <v>39</v>
      </c>
    </row>
    <row r="120" spans="2:5" x14ac:dyDescent="0.25">
      <c r="B120" s="17" t="s">
        <v>29</v>
      </c>
      <c r="C120" s="52">
        <v>12</v>
      </c>
      <c r="D120" s="52">
        <v>12</v>
      </c>
    </row>
    <row r="121" spans="2:5" x14ac:dyDescent="0.25">
      <c r="B121" s="14" t="s">
        <v>13</v>
      </c>
      <c r="C121" s="51">
        <v>1624</v>
      </c>
      <c r="D121" s="51">
        <v>1624</v>
      </c>
    </row>
    <row r="122" spans="2:5" x14ac:dyDescent="0.25">
      <c r="B122" s="14" t="s">
        <v>14</v>
      </c>
      <c r="C122" s="51">
        <v>636</v>
      </c>
      <c r="D122" s="51">
        <v>636</v>
      </c>
    </row>
    <row r="123" spans="2:5" x14ac:dyDescent="0.25">
      <c r="B123" s="17" t="s">
        <v>32</v>
      </c>
      <c r="C123" s="52">
        <v>498</v>
      </c>
      <c r="D123" s="52">
        <v>498</v>
      </c>
    </row>
    <row r="124" spans="2:5" x14ac:dyDescent="0.25">
      <c r="B124" s="17" t="s">
        <v>29</v>
      </c>
      <c r="C124" s="52">
        <v>138</v>
      </c>
      <c r="D124" s="52">
        <v>138</v>
      </c>
    </row>
    <row r="125" spans="2:5" x14ac:dyDescent="0.25">
      <c r="B125" s="53" t="s">
        <v>33</v>
      </c>
      <c r="C125" s="54">
        <v>27</v>
      </c>
      <c r="D125" s="54">
        <v>27</v>
      </c>
    </row>
    <row r="126" spans="2:5" ht="15.75" x14ac:dyDescent="0.3">
      <c r="B126" s="36" t="s">
        <v>15</v>
      </c>
      <c r="C126" s="55">
        <f>+C121/C114</f>
        <v>0.6752598752598753</v>
      </c>
      <c r="D126" s="56">
        <f>+D121/D114</f>
        <v>0.6752598752598753</v>
      </c>
    </row>
    <row r="127" spans="2:5" ht="16.5" thickBot="1" x14ac:dyDescent="0.35">
      <c r="B127" s="27" t="s">
        <v>16</v>
      </c>
      <c r="C127" s="57">
        <f>+C121/(C114-C116-C119-C123)</f>
        <v>0.89773355444997238</v>
      </c>
      <c r="D127" s="58">
        <f>+D121/(D114-D116-D119-D123)</f>
        <v>0.89773355444997238</v>
      </c>
    </row>
  </sheetData>
  <mergeCells count="2">
    <mergeCell ref="B1:G1"/>
    <mergeCell ref="B3:H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2016</Filtro>
    <Orden xmlns="8cf1b8fd-72df-4c21-8306-a5f720778edf">56</Orden>
    <Formato xmlns="8cf1b8fd-72df-4c21-8306-a5f720778edf">/Style%20Library/Images/xls.svg</Formato>
  </documentManagement>
</p:properties>
</file>

<file path=customXml/itemProps1.xml><?xml version="1.0" encoding="utf-8"?>
<ds:datastoreItem xmlns:ds="http://schemas.openxmlformats.org/officeDocument/2006/customXml" ds:itemID="{C4C90AF7-0C44-4B94-862C-18051E062569}"/>
</file>

<file path=customXml/itemProps2.xml><?xml version="1.0" encoding="utf-8"?>
<ds:datastoreItem xmlns:ds="http://schemas.openxmlformats.org/officeDocument/2006/customXml" ds:itemID="{B62B9E31-CCC4-4B74-8B87-121D36E205E7}"/>
</file>

<file path=customXml/itemProps3.xml><?xml version="1.0" encoding="utf-8"?>
<ds:datastoreItem xmlns:ds="http://schemas.openxmlformats.org/officeDocument/2006/customXml" ds:itemID="{ACB7100A-D2B0-4E63-A0D4-E74553042E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Calidad del servicio julio 2017</dc:title>
  <dc:creator>Julian Camilo Villar Chacon</dc:creator>
  <cp:lastModifiedBy>Julian Camilo Villar Chacon</cp:lastModifiedBy>
  <dcterms:created xsi:type="dcterms:W3CDTF">2017-09-29T16:19:37Z</dcterms:created>
  <dcterms:modified xsi:type="dcterms:W3CDTF">2017-09-29T16:24:04Z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